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1.15\07-00建設課\07-04上下水道係\Ｄドライブ\下水道係\☆平成30年度\Fw 【依頼_125〆】公営企業に係る経営比較分析表（平成29年度決算）の分析等について\"/>
    </mc:Choice>
  </mc:AlternateContent>
  <workbookProtection workbookAlgorithmName="SHA-512" workbookHashValue="Hm/0BSlJ4/LSZSG1o1HeB26Nf5EgQDqqS2J1ELGTW1rofo7yVYuWY28wPN1T4AUpaKjXvQQlF3xj8IvUQlF/Dg==" workbookSaltValue="So3vB7GyGM18PzcWqOFXAw==" workbookSpinCount="100000" lockStructure="1"/>
  <bookViews>
    <workbookView xWindow="0" yWindow="0" windowWidth="25395" windowHeight="12390"/>
  </bookViews>
  <sheets>
    <sheet name="法非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<sst xmlns="http://schemas.openxmlformats.org/spreadsheetml/2006/main" count="237" uniqueCount="124">
  <si>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</si>
  <si>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</si>
  <si>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</si>
  <si>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</si>
  <si>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</si>
  <si>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</si>
  <si>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</si>
  <si>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</si>
  <si>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</si>
  <si>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</si>
  <si>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</si>
  <si>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</si>
  <si>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</si>
  <si>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</si>
  <si>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</si>
  <si>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</si>
  <si>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</si>
  <si>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</si>
  <si>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</si>
  <si>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</si>
  <si>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</si>
  <si>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</si>
  <si>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</si>
  <si>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</si>
  <si>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</si>
  <si>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</si>
  <si>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</si>
  <si>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</si>
  <si>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</si>
  <si>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</si>
  <si>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</si>
  <si>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</si>
  <si>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</si>
  <si>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</si>
  <si>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</si>
  <si>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</si>
  <si>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</si>
  <si>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</si>
  <si>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</si>
  <si>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</si>
  <si>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</si>
  <si>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</si>
  <si>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</si>
  <si>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</si>
  <si>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</si>
  <si>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</si>
  <si>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</si>
  <si>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</si>
  <si>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</si>
  <si>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</si>
  <si>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</si>
  <si>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</si>
  <si>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</si>
  <si>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</si>
  <si>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</si>
  <si>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</si>
  <si>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</si>
  <si>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</si>
  <si>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</si>
  <si>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</si>
  <si>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</si>
  <si>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</si>
  <si>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</si>
  <si>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</si>
  <si>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</si>
  <si>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</si>
  <si>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</si>
  <si>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</si>
  <si>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</si>
  <si>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</si>
  <si>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</si>
  <si>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</si>
  <si>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</si>
  <si>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</si>
  <si>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</si>
  <si>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</si>
  <si>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</si>
  <si>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</si>
  <si>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</si>
  <si>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</si>
  <si>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</si>
  <si>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</si>
  <si>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</si>
  <si>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</si>
  <si>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</si>
  <si>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</si>
  <si>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</si>
  <si>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</si>
  <si>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</si>
  <si>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</si>
  <si>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</si>
  <si>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</si>
  <si>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</si>
  <si>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</si>
  <si>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</si>
  <si>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</si>
  <si>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</si>
  <si>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</si>
  <si>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</si>
  <si>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</si>
  <si>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</si>
  <si>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</si>
  <si>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</si>
  <si>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</si>
  <si>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</si>
  <si>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</si>
  <si>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</si>
  <si>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</si>
  <si>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滝上町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</si>
  <si>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</si>
  <si>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</si>
  <si>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</si>
  <si>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</si>
  <si>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</si>
  <si>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</si>
  <si>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</si>
  <si>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</si>
  <si>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</si>
  <si>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</si>
  <si>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</si>
  <si>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</si>
  <si>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単年度収支については、過去5年間を見るとほぼ黒字となっており、料金回収率についても今年度は100％を超えており現状においては健全経営がなされているといえる。
　しかし、施設利用率においては類似団体を大きく下回る結果となっている。当該施設導入時に比べると給水人口の減少等により利用率が低下する形となっている。施設更新の際にはダウンサイジングが必要になってくるであろう。
　有収率は過去5年間、ほぼ横ばいとなっており毎年、漏水調査を実施し、漏水箇所を特定し修繕を行っている成果と思われるが、さらなる有収率向上に向けた取り組みが必要である。
　さらに、企業債残高対給水収益比率が類似団体を大きく下回っている要因としては、ここ数年大きな施設更新を実施していないことがあげられ、今後計画的な更新事業が必要と考える。</t>
    <rPh sb="1" eb="4">
      <t>タンネンド</t>
    </rPh>
    <rPh sb="4" eb="6">
      <t>シュウシ</t>
    </rPh>
    <rPh sb="12" eb="14">
      <t>カコ</t>
    </rPh>
    <rPh sb="15" eb="17">
      <t>ネンカン</t>
    </rPh>
    <rPh sb="18" eb="19">
      <t>ミ</t>
    </rPh>
    <rPh sb="23" eb="25">
      <t>クロジ</t>
    </rPh>
    <rPh sb="32" eb="34">
      <t>リョウキン</t>
    </rPh>
    <rPh sb="34" eb="36">
      <t>カイシュウ</t>
    </rPh>
    <rPh sb="36" eb="37">
      <t>リツ</t>
    </rPh>
    <rPh sb="42" eb="45">
      <t>コンネンド</t>
    </rPh>
    <rPh sb="51" eb="52">
      <t>コ</t>
    </rPh>
    <rPh sb="56" eb="58">
      <t>ゲンジョウ</t>
    </rPh>
    <rPh sb="63" eb="65">
      <t>ケンゼン</t>
    </rPh>
    <rPh sb="65" eb="67">
      <t>ケイエイ</t>
    </rPh>
    <rPh sb="85" eb="87">
      <t>シセツ</t>
    </rPh>
    <rPh sb="87" eb="89">
      <t>リヨウ</t>
    </rPh>
    <rPh sb="89" eb="90">
      <t>リツ</t>
    </rPh>
    <rPh sb="95" eb="97">
      <t>ルイジ</t>
    </rPh>
    <rPh sb="97" eb="99">
      <t>ダンタイ</t>
    </rPh>
    <rPh sb="100" eb="101">
      <t>オオ</t>
    </rPh>
    <rPh sb="103" eb="105">
      <t>シタマワ</t>
    </rPh>
    <rPh sb="106" eb="108">
      <t>ケッカ</t>
    </rPh>
    <rPh sb="115" eb="117">
      <t>トウガイ</t>
    </rPh>
    <rPh sb="117" eb="119">
      <t>シセツ</t>
    </rPh>
    <rPh sb="119" eb="121">
      <t>ドウニュウ</t>
    </rPh>
    <rPh sb="121" eb="122">
      <t>ジ</t>
    </rPh>
    <rPh sb="123" eb="124">
      <t>クラ</t>
    </rPh>
    <rPh sb="127" eb="129">
      <t>キュウスイ</t>
    </rPh>
    <rPh sb="129" eb="131">
      <t>ジンコウ</t>
    </rPh>
    <rPh sb="132" eb="134">
      <t>ゲンショウ</t>
    </rPh>
    <rPh sb="134" eb="135">
      <t>トウ</t>
    </rPh>
    <rPh sb="138" eb="141">
      <t>リヨウリツ</t>
    </rPh>
    <rPh sb="142" eb="144">
      <t>テイカ</t>
    </rPh>
    <rPh sb="146" eb="147">
      <t>カタチ</t>
    </rPh>
    <rPh sb="154" eb="156">
      <t>シセツ</t>
    </rPh>
    <rPh sb="156" eb="158">
      <t>コウシン</t>
    </rPh>
    <rPh sb="159" eb="160">
      <t>サイ</t>
    </rPh>
    <rPh sb="171" eb="173">
      <t>ヒツヨウ</t>
    </rPh>
    <rPh sb="186" eb="188">
      <t>ユウシュウ</t>
    </rPh>
    <rPh sb="188" eb="189">
      <t>リツ</t>
    </rPh>
    <rPh sb="190" eb="192">
      <t>カコ</t>
    </rPh>
    <rPh sb="193" eb="195">
      <t>ネンカン</t>
    </rPh>
    <rPh sb="198" eb="199">
      <t>ヨコ</t>
    </rPh>
    <rPh sb="207" eb="209">
      <t>マイネン</t>
    </rPh>
    <rPh sb="210" eb="212">
      <t>ロウスイ</t>
    </rPh>
    <rPh sb="212" eb="214">
      <t>チョウサ</t>
    </rPh>
    <rPh sb="215" eb="217">
      <t>ジッシ</t>
    </rPh>
    <rPh sb="219" eb="221">
      <t>ロウスイ</t>
    </rPh>
    <rPh sb="221" eb="223">
      <t>カショ</t>
    </rPh>
    <rPh sb="224" eb="226">
      <t>トクテイ</t>
    </rPh>
    <rPh sb="227" eb="229">
      <t>シュウゼン</t>
    </rPh>
    <rPh sb="230" eb="231">
      <t>オコナ</t>
    </rPh>
    <rPh sb="235" eb="237">
      <t>セイカ</t>
    </rPh>
    <rPh sb="238" eb="239">
      <t>オモ</t>
    </rPh>
    <rPh sb="248" eb="250">
      <t>ユウシュウ</t>
    </rPh>
    <rPh sb="250" eb="251">
      <t>リツ</t>
    </rPh>
    <rPh sb="251" eb="253">
      <t>コウジョウ</t>
    </rPh>
    <rPh sb="254" eb="255">
      <t>ム</t>
    </rPh>
    <rPh sb="257" eb="258">
      <t>ト</t>
    </rPh>
    <rPh sb="259" eb="260">
      <t>ク</t>
    </rPh>
    <rPh sb="262" eb="264">
      <t>ヒツヨウ</t>
    </rPh>
    <rPh sb="274" eb="276">
      <t>キギョウ</t>
    </rPh>
    <rPh sb="276" eb="277">
      <t>サイ</t>
    </rPh>
    <rPh sb="277" eb="279">
      <t>ザンダカ</t>
    </rPh>
    <rPh sb="279" eb="280">
      <t>タイ</t>
    </rPh>
    <rPh sb="280" eb="282">
      <t>キュウスイ</t>
    </rPh>
    <rPh sb="282" eb="284">
      <t>シュウエキ</t>
    </rPh>
    <rPh sb="284" eb="286">
      <t>ヒリツ</t>
    </rPh>
    <rPh sb="287" eb="289">
      <t>ルイジ</t>
    </rPh>
    <rPh sb="289" eb="291">
      <t>ダンタイ</t>
    </rPh>
    <rPh sb="292" eb="293">
      <t>オオ</t>
    </rPh>
    <rPh sb="295" eb="297">
      <t>シタマワ</t>
    </rPh>
    <rPh sb="301" eb="303">
      <t>ヨウイン</t>
    </rPh>
    <rPh sb="310" eb="312">
      <t>スウネン</t>
    </rPh>
    <rPh sb="312" eb="313">
      <t>オオ</t>
    </rPh>
    <rPh sb="315" eb="317">
      <t>シセツ</t>
    </rPh>
    <rPh sb="317" eb="319">
      <t>コウシン</t>
    </rPh>
    <rPh sb="320" eb="322">
      <t>ジッシ</t>
    </rPh>
    <rPh sb="335" eb="337">
      <t>コンゴ</t>
    </rPh>
    <rPh sb="337" eb="340">
      <t>ケイカクテキ</t>
    </rPh>
    <rPh sb="341" eb="343">
      <t>コウシン</t>
    </rPh>
    <rPh sb="343" eb="345">
      <t>ジギョウ</t>
    </rPh>
    <rPh sb="346" eb="348">
      <t>ヒツヨウ</t>
    </rPh>
    <rPh sb="349" eb="350">
      <t>カンガ</t>
    </rPh>
    <phoneticPr fontId="4"/>
  </si>
  <si>
    <t>　老朽管の更新については、平成14年～平成23年の10年間で老朽石綿管の更新を実施したところであるが、今後は管路の経過年数に注視し計画的に更新していかなければならない。
　浄水場施設については、耐用年数を大幅に経過した機器類もあることから、平成29年より施設更新に取り組んでいるところである。</t>
    <rPh sb="1" eb="3">
      <t>ロウキュウ</t>
    </rPh>
    <rPh sb="3" eb="4">
      <t>カン</t>
    </rPh>
    <rPh sb="5" eb="7">
      <t>コウシン</t>
    </rPh>
    <rPh sb="13" eb="15">
      <t>ヘイセイ</t>
    </rPh>
    <rPh sb="17" eb="18">
      <t>ネン</t>
    </rPh>
    <rPh sb="19" eb="21">
      <t>ヘイセイ</t>
    </rPh>
    <rPh sb="23" eb="24">
      <t>ネン</t>
    </rPh>
    <rPh sb="27" eb="29">
      <t>ネンカン</t>
    </rPh>
    <rPh sb="30" eb="32">
      <t>ロウキュウ</t>
    </rPh>
    <rPh sb="32" eb="34">
      <t>セキメン</t>
    </rPh>
    <rPh sb="34" eb="35">
      <t>カン</t>
    </rPh>
    <rPh sb="36" eb="38">
      <t>コウシン</t>
    </rPh>
    <rPh sb="39" eb="41">
      <t>ジッシ</t>
    </rPh>
    <rPh sb="51" eb="53">
      <t>コンゴ</t>
    </rPh>
    <rPh sb="54" eb="56">
      <t>カンロ</t>
    </rPh>
    <rPh sb="57" eb="59">
      <t>ケイカ</t>
    </rPh>
    <rPh sb="59" eb="61">
      <t>ネンスウ</t>
    </rPh>
    <rPh sb="62" eb="64">
      <t>チュウシ</t>
    </rPh>
    <rPh sb="65" eb="68">
      <t>ケイカクテキ</t>
    </rPh>
    <rPh sb="69" eb="71">
      <t>コウシン</t>
    </rPh>
    <rPh sb="86" eb="88">
      <t>ジョウスイ</t>
    </rPh>
    <rPh sb="88" eb="89">
      <t>ジョウ</t>
    </rPh>
    <rPh sb="89" eb="91">
      <t>シセツ</t>
    </rPh>
    <rPh sb="97" eb="99">
      <t>タイヨウ</t>
    </rPh>
    <rPh sb="99" eb="101">
      <t>ネンスウ</t>
    </rPh>
    <rPh sb="102" eb="104">
      <t>オオハバ</t>
    </rPh>
    <rPh sb="105" eb="107">
      <t>ケイカ</t>
    </rPh>
    <rPh sb="109" eb="112">
      <t>キキルイ</t>
    </rPh>
    <rPh sb="120" eb="122">
      <t>ヘイセイ</t>
    </rPh>
    <rPh sb="124" eb="125">
      <t>ネン</t>
    </rPh>
    <rPh sb="127" eb="129">
      <t>シセツ</t>
    </rPh>
    <rPh sb="129" eb="131">
      <t>コウシン</t>
    </rPh>
    <rPh sb="132" eb="133">
      <t>ト</t>
    </rPh>
    <rPh sb="134" eb="135">
      <t>ク</t>
    </rPh>
    <phoneticPr fontId="4"/>
  </si>
  <si>
    <t>　現状では経営的に大きな問題は生じていないが現在、老朽施設の更新に取り組んでおり今後見込まれる起債の償還財源等、財源確保対策や投資計画等の検討をしなければならない。</t>
    <rPh sb="1" eb="3">
      <t>ゲンジョウ</t>
    </rPh>
    <rPh sb="5" eb="8">
      <t>ケイエイテキ</t>
    </rPh>
    <rPh sb="9" eb="10">
      <t>オオ</t>
    </rPh>
    <rPh sb="12" eb="14">
      <t>モンダイ</t>
    </rPh>
    <rPh sb="15" eb="16">
      <t>ショウ</t>
    </rPh>
    <rPh sb="22" eb="24">
      <t>ゲンザイ</t>
    </rPh>
    <rPh sb="25" eb="27">
      <t>ロウキュウ</t>
    </rPh>
    <rPh sb="27" eb="29">
      <t>シセツ</t>
    </rPh>
    <rPh sb="30" eb="32">
      <t>コウシン</t>
    </rPh>
    <rPh sb="33" eb="34">
      <t>ト</t>
    </rPh>
    <rPh sb="35" eb="36">
      <t>ク</t>
    </rPh>
    <rPh sb="40" eb="42">
      <t>コンゴ</t>
    </rPh>
    <rPh sb="42" eb="44">
      <t>ミコ</t>
    </rPh>
    <rPh sb="47" eb="49">
      <t>キサイ</t>
    </rPh>
    <rPh sb="50" eb="52">
      <t>ショウカン</t>
    </rPh>
    <rPh sb="52" eb="54">
      <t>ザイゲン</t>
    </rPh>
    <rPh sb="54" eb="55">
      <t>トウ</t>
    </rPh>
    <rPh sb="56" eb="58">
      <t>ザイゲン</t>
    </rPh>
    <rPh sb="58" eb="60">
      <t>カクホ</t>
    </rPh>
    <rPh sb="60" eb="62">
      <t>タイサク</t>
    </rPh>
    <rPh sb="63" eb="65">
      <t>トウシ</t>
    </rPh>
    <rPh sb="65" eb="67">
      <t>ケイカク</t>
    </rPh>
    <rPh sb="67" eb="68">
      <t>トウ</t>
    </rPh>
    <rPh sb="69" eb="7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</si>
</sst>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1.96</c:v>
                </c:pt>
                <c:pt idx="1">
                  <c:v>0</c:v>
                </c:pt>
                <c:pt idx="2" formatCode="#,##0.00;&quot;△&quot;#,##0.00;&quot;-&quot;">
                  <c:v>1.65</c:v>
                </c:pt>
                <c:pt idx="3">
                  <c:v>0</c:v>
                </c:pt>
                <c:pt idx="4">
                  <c:v>0</c:v>
                </c:pt>
              </c:numCache>
            </c:numRef>
          </c:val>
          <c:extLst xmlns:c16r2="http://schemas.microsoft.com/office/drawing/2015/06/chart">
            <c:ext xmlns:c16="http://schemas.microsoft.com/office/drawing/2014/chart" uri="{C3380CC4-5D6E-409C-BE32-E72D297353CC}">
              <c16:uniqueId val="{00000000-CA6D-46F9-B694-507B91422524}"/>
            </c:ext>
          </c:extLst>
        </c:ser>
        <c:dLbls>
          <c:showLegendKey val="0"/>
          <c:showVal val="0"/>
          <c:showCatName val="0"/>
          <c:showSerName val="0"/>
          <c:showPercent val="0"/>
          <c:showBubbleSize val="0"/>
        </c:dLbls>
        <c:gapWidth val="150"/>
        <c:axId val="269189800"/>
        <c:axId val="2703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CA6D-46F9-B694-507B91422524}"/>
            </c:ext>
          </c:extLst>
        </c:ser>
        <c:dLbls>
          <c:showLegendKey val="0"/>
          <c:showVal val="0"/>
          <c:showCatName val="0"/>
          <c:showSerName val="0"/>
          <c:showPercent val="0"/>
          <c:showBubbleSize val="0"/>
        </c:dLbls>
        <c:marker val="1"/>
        <c:smooth val="0"/>
        <c:axId val="269189800"/>
        <c:axId val="270332384"/>
      </c:lineChart>
      <c:dateAx>
        <c:axId val="269189800"/>
        <c:scaling>
          <c:orientation val="minMax"/>
        </c:scaling>
        <c:delete val="1"/>
        <c:axPos val="b"/>
        <c:numFmt formatCode="ge" sourceLinked="1"/>
        <c:majorTickMark val="none"/>
        <c:minorTickMark val="none"/>
        <c:tickLblPos val="none"/>
        <c:crossAx val="270332384"/>
        <c:crosses val="autoZero"/>
        <c:auto val="1"/>
        <c:lblOffset val="100"/>
        <c:baseTimeUnit val="years"/>
      </c:dateAx>
      <c:valAx>
        <c:axId val="2703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8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58.4</c:v>
                </c:pt>
                <c:pt idx="1">
                  <c:v>52.57</c:v>
                </c:pt>
                <c:pt idx="2">
                  <c:v>49.26</c:v>
                </c:pt>
                <c:pt idx="3">
                  <c:v>52.06</c:v>
                </c:pt>
                <c:pt idx="4">
                  <c:v>50.12</c:v>
                </c:pt>
              </c:numCache>
            </c:numRef>
          </c:val>
          <c:extLst xmlns:c16r2="http://schemas.microsoft.com/office/drawing/2015/06/chart">
            <c:ext xmlns:c16="http://schemas.microsoft.com/office/drawing/2014/chart" uri="{C3380CC4-5D6E-409C-BE32-E72D297353CC}">
              <c16:uniqueId val="{00000000-DD80-43FD-9522-08F93E24F8ED}"/>
            </c:ext>
          </c:extLst>
        </c:ser>
        <c:dLbls>
          <c:showLegendKey val="0"/>
          <c:showVal val="0"/>
          <c:showCatName val="0"/>
          <c:showSerName val="0"/>
          <c:showPercent val="0"/>
          <c:showBubbleSize val="0"/>
        </c:dLbls>
        <c:gapWidth val="150"/>
        <c:axId val="271824256"/>
        <c:axId val="27182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DD80-43FD-9522-08F93E24F8ED}"/>
            </c:ext>
          </c:extLst>
        </c:ser>
        <c:dLbls>
          <c:showLegendKey val="0"/>
          <c:showVal val="0"/>
          <c:showCatName val="0"/>
          <c:showSerName val="0"/>
          <c:showPercent val="0"/>
          <c:showBubbleSize val="0"/>
        </c:dLbls>
        <c:marker val="1"/>
        <c:smooth val="0"/>
        <c:axId val="271824256"/>
        <c:axId val="271824648"/>
      </c:lineChart>
      <c:dateAx>
        <c:axId val="271824256"/>
        <c:scaling>
          <c:orientation val="minMax"/>
        </c:scaling>
        <c:delete val="1"/>
        <c:axPos val="b"/>
        <c:numFmt formatCode="ge" sourceLinked="1"/>
        <c:majorTickMark val="none"/>
        <c:minorTickMark val="none"/>
        <c:tickLblPos val="none"/>
        <c:crossAx val="271824648"/>
        <c:crosses val="autoZero"/>
        <c:auto val="1"/>
        <c:lblOffset val="100"/>
        <c:baseTimeUnit val="years"/>
      </c:dateAx>
      <c:valAx>
        <c:axId val="2718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58.29</c:v>
                </c:pt>
                <c:pt idx="1">
                  <c:v>61.46</c:v>
                </c:pt>
                <c:pt idx="2">
                  <c:v>67.77</c:v>
                </c:pt>
                <c:pt idx="3">
                  <c:v>65.400000000000006</c:v>
                </c:pt>
                <c:pt idx="4">
                  <c:v>66.040000000000006</c:v>
                </c:pt>
              </c:numCache>
            </c:numRef>
          </c:val>
          <c:extLst xmlns:c16r2="http://schemas.microsoft.com/office/drawing/2015/06/chart">
            <c:ext xmlns:c16="http://schemas.microsoft.com/office/drawing/2014/chart" uri="{C3380CC4-5D6E-409C-BE32-E72D297353CC}">
              <c16:uniqueId val="{00000000-8807-4B70-A72F-3D13770D6148}"/>
            </c:ext>
          </c:extLst>
        </c:ser>
        <c:dLbls>
          <c:showLegendKey val="0"/>
          <c:showVal val="0"/>
          <c:showCatName val="0"/>
          <c:showSerName val="0"/>
          <c:showPercent val="0"/>
          <c:showBubbleSize val="0"/>
        </c:dLbls>
        <c:gapWidth val="150"/>
        <c:axId val="271825824"/>
        <c:axId val="27190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807-4B70-A72F-3D13770D6148}"/>
            </c:ext>
          </c:extLst>
        </c:ser>
        <c:dLbls>
          <c:showLegendKey val="0"/>
          <c:showVal val="0"/>
          <c:showCatName val="0"/>
          <c:showSerName val="0"/>
          <c:showPercent val="0"/>
          <c:showBubbleSize val="0"/>
        </c:dLbls>
        <c:marker val="1"/>
        <c:smooth val="0"/>
        <c:axId val="271825824"/>
        <c:axId val="271908200"/>
      </c:lineChart>
      <c:dateAx>
        <c:axId val="271825824"/>
        <c:scaling>
          <c:orientation val="minMax"/>
        </c:scaling>
        <c:delete val="1"/>
        <c:axPos val="b"/>
        <c:numFmt formatCode="ge" sourceLinked="1"/>
        <c:majorTickMark val="none"/>
        <c:minorTickMark val="none"/>
        <c:tickLblPos val="none"/>
        <c:crossAx val="271908200"/>
        <c:crosses val="autoZero"/>
        <c:auto val="1"/>
        <c:lblOffset val="100"/>
        <c:baseTimeUnit val="years"/>
      </c:dateAx>
      <c:valAx>
        <c:axId val="27190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92.47</c:v>
                </c:pt>
                <c:pt idx="1">
                  <c:v>106.23</c:v>
                </c:pt>
                <c:pt idx="2">
                  <c:v>98.41</c:v>
                </c:pt>
                <c:pt idx="3">
                  <c:v>89.7</c:v>
                </c:pt>
                <c:pt idx="4">
                  <c:v>103.77</c:v>
                </c:pt>
              </c:numCache>
            </c:numRef>
          </c:val>
          <c:extLst xmlns:c16r2="http://schemas.microsoft.com/office/drawing/2015/06/chart">
            <c:ext xmlns:c16="http://schemas.microsoft.com/office/drawing/2014/chart" uri="{C3380CC4-5D6E-409C-BE32-E72D297353CC}">
              <c16:uniqueId val="{00000000-3F67-40E3-B2D3-781C7A2C95FB}"/>
            </c:ext>
          </c:extLst>
        </c:ser>
        <c:dLbls>
          <c:showLegendKey val="0"/>
          <c:showVal val="0"/>
          <c:showCatName val="0"/>
          <c:showSerName val="0"/>
          <c:showPercent val="0"/>
          <c:showBubbleSize val="0"/>
        </c:dLbls>
        <c:gapWidth val="150"/>
        <c:axId val="270333560"/>
        <c:axId val="2703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F67-40E3-B2D3-781C7A2C95FB}"/>
            </c:ext>
          </c:extLst>
        </c:ser>
        <c:dLbls>
          <c:showLegendKey val="0"/>
          <c:showVal val="0"/>
          <c:showCatName val="0"/>
          <c:showSerName val="0"/>
          <c:showPercent val="0"/>
          <c:showBubbleSize val="0"/>
        </c:dLbls>
        <c:marker val="1"/>
        <c:smooth val="0"/>
        <c:axId val="270333560"/>
        <c:axId val="270333952"/>
      </c:lineChart>
      <c:dateAx>
        <c:axId val="270333560"/>
        <c:scaling>
          <c:orientation val="minMax"/>
        </c:scaling>
        <c:delete val="1"/>
        <c:axPos val="b"/>
        <c:numFmt formatCode="ge" sourceLinked="1"/>
        <c:majorTickMark val="none"/>
        <c:minorTickMark val="none"/>
        <c:tickLblPos val="none"/>
        <c:crossAx val="270333952"/>
        <c:crosses val="autoZero"/>
        <c:auto val="1"/>
        <c:lblOffset val="100"/>
        <c:baseTimeUnit val="years"/>
      </c:dateAx>
      <c:valAx>
        <c:axId val="2703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3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A5-4936-B29E-4A67E4A2F543}"/>
            </c:ext>
          </c:extLst>
        </c:ser>
        <c:dLbls>
          <c:showLegendKey val="0"/>
          <c:showVal val="0"/>
          <c:showCatName val="0"/>
          <c:showSerName val="0"/>
          <c:showPercent val="0"/>
          <c:showBubbleSize val="0"/>
        </c:dLbls>
        <c:gapWidth val="150"/>
        <c:axId val="271367824"/>
        <c:axId val="27136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A5-4936-B29E-4A67E4A2F543}"/>
            </c:ext>
          </c:extLst>
        </c:ser>
        <c:dLbls>
          <c:showLegendKey val="0"/>
          <c:showVal val="0"/>
          <c:showCatName val="0"/>
          <c:showSerName val="0"/>
          <c:showPercent val="0"/>
          <c:showBubbleSize val="0"/>
        </c:dLbls>
        <c:marker val="1"/>
        <c:smooth val="0"/>
        <c:axId val="271367824"/>
        <c:axId val="271368216"/>
      </c:lineChart>
      <c:dateAx>
        <c:axId val="271367824"/>
        <c:scaling>
          <c:orientation val="minMax"/>
        </c:scaling>
        <c:delete val="1"/>
        <c:axPos val="b"/>
        <c:numFmt formatCode="ge" sourceLinked="1"/>
        <c:majorTickMark val="none"/>
        <c:minorTickMark val="none"/>
        <c:tickLblPos val="none"/>
        <c:crossAx val="271368216"/>
        <c:crosses val="autoZero"/>
        <c:auto val="1"/>
        <c:lblOffset val="100"/>
        <c:baseTimeUnit val="years"/>
      </c:dateAx>
      <c:valAx>
        <c:axId val="27136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6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E0-4905-8670-4FA19F65F5EA}"/>
            </c:ext>
          </c:extLst>
        </c:ser>
        <c:dLbls>
          <c:showLegendKey val="0"/>
          <c:showVal val="0"/>
          <c:showCatName val="0"/>
          <c:showSerName val="0"/>
          <c:showPercent val="0"/>
          <c:showBubbleSize val="0"/>
        </c:dLbls>
        <c:gapWidth val="150"/>
        <c:axId val="271365360"/>
        <c:axId val="27136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E0-4905-8670-4FA19F65F5EA}"/>
            </c:ext>
          </c:extLst>
        </c:ser>
        <c:dLbls>
          <c:showLegendKey val="0"/>
          <c:showVal val="0"/>
          <c:showCatName val="0"/>
          <c:showSerName val="0"/>
          <c:showPercent val="0"/>
          <c:showBubbleSize val="0"/>
        </c:dLbls>
        <c:marker val="1"/>
        <c:smooth val="0"/>
        <c:axId val="271365360"/>
        <c:axId val="271365752"/>
      </c:lineChart>
      <c:dateAx>
        <c:axId val="271365360"/>
        <c:scaling>
          <c:orientation val="minMax"/>
        </c:scaling>
        <c:delete val="1"/>
        <c:axPos val="b"/>
        <c:numFmt formatCode="ge" sourceLinked="1"/>
        <c:majorTickMark val="none"/>
        <c:minorTickMark val="none"/>
        <c:tickLblPos val="none"/>
        <c:crossAx val="271365752"/>
        <c:crosses val="autoZero"/>
        <c:auto val="1"/>
        <c:lblOffset val="100"/>
        <c:baseTimeUnit val="years"/>
      </c:dateAx>
      <c:valAx>
        <c:axId val="27136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6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1C-4C06-B6AA-68E041DCCE01}"/>
            </c:ext>
          </c:extLst>
        </c:ser>
        <c:dLbls>
          <c:showLegendKey val="0"/>
          <c:showVal val="0"/>
          <c:showCatName val="0"/>
          <c:showSerName val="0"/>
          <c:showPercent val="0"/>
          <c:showBubbleSize val="0"/>
        </c:dLbls>
        <c:gapWidth val="150"/>
        <c:axId val="271433184"/>
        <c:axId val="27143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1C-4C06-B6AA-68E041DCCE01}"/>
            </c:ext>
          </c:extLst>
        </c:ser>
        <c:dLbls>
          <c:showLegendKey val="0"/>
          <c:showVal val="0"/>
          <c:showCatName val="0"/>
          <c:showSerName val="0"/>
          <c:showPercent val="0"/>
          <c:showBubbleSize val="0"/>
        </c:dLbls>
        <c:marker val="1"/>
        <c:smooth val="0"/>
        <c:axId val="271433184"/>
        <c:axId val="271433576"/>
      </c:lineChart>
      <c:dateAx>
        <c:axId val="271433184"/>
        <c:scaling>
          <c:orientation val="minMax"/>
        </c:scaling>
        <c:delete val="1"/>
        <c:axPos val="b"/>
        <c:numFmt formatCode="ge" sourceLinked="1"/>
        <c:majorTickMark val="none"/>
        <c:minorTickMark val="none"/>
        <c:tickLblPos val="none"/>
        <c:crossAx val="271433576"/>
        <c:crosses val="autoZero"/>
        <c:auto val="1"/>
        <c:lblOffset val="100"/>
        <c:baseTimeUnit val="years"/>
      </c:dateAx>
      <c:valAx>
        <c:axId val="27143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32-4B6C-BBE7-4799E13A5A7E}"/>
            </c:ext>
          </c:extLst>
        </c:ser>
        <c:dLbls>
          <c:showLegendKey val="0"/>
          <c:showVal val="0"/>
          <c:showCatName val="0"/>
          <c:showSerName val="0"/>
          <c:showPercent val="0"/>
          <c:showBubbleSize val="0"/>
        </c:dLbls>
        <c:gapWidth val="150"/>
        <c:axId val="271434752"/>
        <c:axId val="2710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32-4B6C-BBE7-4799E13A5A7E}"/>
            </c:ext>
          </c:extLst>
        </c:ser>
        <c:dLbls>
          <c:showLegendKey val="0"/>
          <c:showVal val="0"/>
          <c:showCatName val="0"/>
          <c:showSerName val="0"/>
          <c:showPercent val="0"/>
          <c:showBubbleSize val="0"/>
        </c:dLbls>
        <c:marker val="1"/>
        <c:smooth val="0"/>
        <c:axId val="271434752"/>
        <c:axId val="271015056"/>
      </c:lineChart>
      <c:dateAx>
        <c:axId val="271434752"/>
        <c:scaling>
          <c:orientation val="minMax"/>
        </c:scaling>
        <c:delete val="1"/>
        <c:axPos val="b"/>
        <c:numFmt formatCode="ge" sourceLinked="1"/>
        <c:majorTickMark val="none"/>
        <c:minorTickMark val="none"/>
        <c:tickLblPos val="none"/>
        <c:crossAx val="271015056"/>
        <c:crosses val="autoZero"/>
        <c:auto val="1"/>
        <c:lblOffset val="100"/>
        <c:baseTimeUnit val="years"/>
      </c:dateAx>
      <c:valAx>
        <c:axId val="2710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538.64</c:v>
                </c:pt>
                <c:pt idx="1">
                  <c:v>513.87</c:v>
                </c:pt>
                <c:pt idx="2">
                  <c:v>514.44000000000005</c:v>
                </c:pt>
                <c:pt idx="3">
                  <c:v>520.65</c:v>
                </c:pt>
                <c:pt idx="4">
                  <c:v>602.51</c:v>
                </c:pt>
              </c:numCache>
            </c:numRef>
          </c:val>
          <c:extLst xmlns:c16r2="http://schemas.microsoft.com/office/drawing/2015/06/chart">
            <c:ext xmlns:c16="http://schemas.microsoft.com/office/drawing/2014/chart" uri="{C3380CC4-5D6E-409C-BE32-E72D297353CC}">
              <c16:uniqueId val="{00000000-33ED-4947-ACBC-FB97B0FA2A0D}"/>
            </c:ext>
          </c:extLst>
        </c:ser>
        <c:dLbls>
          <c:showLegendKey val="0"/>
          <c:showVal val="0"/>
          <c:showCatName val="0"/>
          <c:showSerName val="0"/>
          <c:showPercent val="0"/>
          <c:showBubbleSize val="0"/>
        </c:dLbls>
        <c:gapWidth val="150"/>
        <c:axId val="271016232"/>
        <c:axId val="27101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33ED-4947-ACBC-FB97B0FA2A0D}"/>
            </c:ext>
          </c:extLst>
        </c:ser>
        <c:dLbls>
          <c:showLegendKey val="0"/>
          <c:showVal val="0"/>
          <c:showCatName val="0"/>
          <c:showSerName val="0"/>
          <c:showPercent val="0"/>
          <c:showBubbleSize val="0"/>
        </c:dLbls>
        <c:marker val="1"/>
        <c:smooth val="0"/>
        <c:axId val="271016232"/>
        <c:axId val="271016624"/>
      </c:lineChart>
      <c:dateAx>
        <c:axId val="271016232"/>
        <c:scaling>
          <c:orientation val="minMax"/>
        </c:scaling>
        <c:delete val="1"/>
        <c:axPos val="b"/>
        <c:numFmt formatCode="ge" sourceLinked="1"/>
        <c:majorTickMark val="none"/>
        <c:minorTickMark val="none"/>
        <c:tickLblPos val="none"/>
        <c:crossAx val="271016624"/>
        <c:crosses val="autoZero"/>
        <c:auto val="1"/>
        <c:lblOffset val="100"/>
        <c:baseTimeUnit val="years"/>
      </c:dateAx>
      <c:valAx>
        <c:axId val="27101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1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92.28</c:v>
                </c:pt>
                <c:pt idx="1">
                  <c:v>106.1</c:v>
                </c:pt>
                <c:pt idx="2">
                  <c:v>98.01</c:v>
                </c:pt>
                <c:pt idx="3">
                  <c:v>89.33</c:v>
                </c:pt>
                <c:pt idx="4">
                  <c:v>103.59</c:v>
                </c:pt>
              </c:numCache>
            </c:numRef>
          </c:val>
          <c:extLst xmlns:c16r2="http://schemas.microsoft.com/office/drawing/2015/06/chart">
            <c:ext xmlns:c16="http://schemas.microsoft.com/office/drawing/2014/chart" uri="{C3380CC4-5D6E-409C-BE32-E72D297353CC}">
              <c16:uniqueId val="{00000000-5D25-4C2C-BAFC-4B53699E71D2}"/>
            </c:ext>
          </c:extLst>
        </c:ser>
        <c:dLbls>
          <c:showLegendKey val="0"/>
          <c:showVal val="0"/>
          <c:showCatName val="0"/>
          <c:showSerName val="0"/>
          <c:showPercent val="0"/>
          <c:showBubbleSize val="0"/>
        </c:dLbls>
        <c:gapWidth val="150"/>
        <c:axId val="271592656"/>
        <c:axId val="27159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5D25-4C2C-BAFC-4B53699E71D2}"/>
            </c:ext>
          </c:extLst>
        </c:ser>
        <c:dLbls>
          <c:showLegendKey val="0"/>
          <c:showVal val="0"/>
          <c:showCatName val="0"/>
          <c:showSerName val="0"/>
          <c:showPercent val="0"/>
          <c:showBubbleSize val="0"/>
        </c:dLbls>
        <c:marker val="1"/>
        <c:smooth val="0"/>
        <c:axId val="271592656"/>
        <c:axId val="271593048"/>
      </c:lineChart>
      <c:dateAx>
        <c:axId val="271592656"/>
        <c:scaling>
          <c:orientation val="minMax"/>
        </c:scaling>
        <c:delete val="1"/>
        <c:axPos val="b"/>
        <c:numFmt formatCode="ge" sourceLinked="1"/>
        <c:majorTickMark val="none"/>
        <c:minorTickMark val="none"/>
        <c:tickLblPos val="none"/>
        <c:crossAx val="271593048"/>
        <c:crosses val="autoZero"/>
        <c:auto val="1"/>
        <c:lblOffset val="100"/>
        <c:baseTimeUnit val="years"/>
      </c:dateAx>
      <c:valAx>
        <c:axId val="27159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9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226.58</c:v>
                </c:pt>
                <c:pt idx="1">
                  <c:v>202.86</c:v>
                </c:pt>
                <c:pt idx="2">
                  <c:v>214.61</c:v>
                </c:pt>
                <c:pt idx="3">
                  <c:v>232.18</c:v>
                </c:pt>
                <c:pt idx="4">
                  <c:v>199.9</c:v>
                </c:pt>
              </c:numCache>
            </c:numRef>
          </c:val>
          <c:extLst xmlns:c16r2="http://schemas.microsoft.com/office/drawing/2015/06/chart">
            <c:ext xmlns:c16="http://schemas.microsoft.com/office/drawing/2014/chart" uri="{C3380CC4-5D6E-409C-BE32-E72D297353CC}">
              <c16:uniqueId val="{00000000-EB04-4E79-BC4A-C25783037A59}"/>
            </c:ext>
          </c:extLst>
        </c:ser>
        <c:dLbls>
          <c:showLegendKey val="0"/>
          <c:showVal val="0"/>
          <c:showCatName val="0"/>
          <c:showSerName val="0"/>
          <c:showPercent val="0"/>
          <c:showBubbleSize val="0"/>
        </c:dLbls>
        <c:gapWidth val="150"/>
        <c:axId val="270779408"/>
        <c:axId val="2707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EB04-4E79-BC4A-C25783037A59}"/>
            </c:ext>
          </c:extLst>
        </c:ser>
        <c:dLbls>
          <c:showLegendKey val="0"/>
          <c:showVal val="0"/>
          <c:showCatName val="0"/>
          <c:showSerName val="0"/>
          <c:showPercent val="0"/>
          <c:showBubbleSize val="0"/>
        </c:dLbls>
        <c:marker val="1"/>
        <c:smooth val="0"/>
        <c:axId val="270779408"/>
        <c:axId val="270779800"/>
      </c:lineChart>
      <c:dateAx>
        <c:axId val="270779408"/>
        <c:scaling>
          <c:orientation val="minMax"/>
        </c:scaling>
        <c:delete val="1"/>
        <c:axPos val="b"/>
        <c:numFmt formatCode="ge" sourceLinked="1"/>
        <c:majorTickMark val="none"/>
        <c:minorTickMark val="none"/>
        <c:tickLblPos val="none"/>
        <c:crossAx val="270779800"/>
        <c:crosses val="autoZero"/>
        <c:auto val="1"/>
        <c:lblOffset val="100"/>
        <c:baseTimeUnit val="years"/>
      </c:dateAx>
      <c:valAx>
        <c:axId val="27077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31" zoomScale="85" zoomScaleNormal="85" workbookViewId="0">
      <selection activeCell="BI76" sqref="BI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滝上町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2666</v>
      </c>
      <c r="AM8" s="66"/>
      <c r="AN8" s="66"/>
      <c r="AO8" s="66"/>
      <c r="AP8" s="66"/>
      <c r="AQ8" s="66"/>
      <c r="AR8" s="66"/>
      <c r="AS8" s="66"/>
      <c r="AT8" s="65">
        <f>データ!$S$6</f>
        <v>766.89</v>
      </c>
      <c r="AU8" s="65"/>
      <c r="AV8" s="65"/>
      <c r="AW8" s="65"/>
      <c r="AX8" s="65"/>
      <c r="AY8" s="65"/>
      <c r="AZ8" s="65"/>
      <c r="BA8" s="65"/>
      <c r="BB8" s="65">
        <f>データ!$T$6</f>
        <v>3.48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83.85</v>
      </c>
      <c r="Q10" s="65"/>
      <c r="R10" s="65"/>
      <c r="S10" s="65"/>
      <c r="T10" s="65"/>
      <c r="U10" s="65"/>
      <c r="V10" s="65"/>
      <c r="W10" s="66">
        <f>データ!$Q$6</f>
        <v>3560</v>
      </c>
      <c r="X10" s="66"/>
      <c r="Y10" s="66"/>
      <c r="Z10" s="66"/>
      <c r="AA10" s="66"/>
      <c r="AB10" s="66"/>
      <c r="AC10" s="66"/>
      <c r="AD10" s="2"/>
      <c r="AE10" s="2"/>
      <c r="AF10" s="2"/>
      <c r="AG10" s="2"/>
      <c r="AH10" s="2"/>
      <c r="AI10" s="2"/>
      <c r="AJ10" s="2"/>
      <c r="AK10" s="2"/>
      <c r="AL10" s="66">
        <f>データ!$U$6</f>
        <v>2206</v>
      </c>
      <c r="AM10" s="66"/>
      <c r="AN10" s="66"/>
      <c r="AO10" s="66"/>
      <c r="AP10" s="66"/>
      <c r="AQ10" s="66"/>
      <c r="AR10" s="66"/>
      <c r="AS10" s="66"/>
      <c r="AT10" s="65">
        <f>データ!$V$6</f>
        <v>5.16</v>
      </c>
      <c r="AU10" s="65"/>
      <c r="AV10" s="65"/>
      <c r="AW10" s="65"/>
      <c r="AX10" s="65"/>
      <c r="AY10" s="65"/>
      <c r="AZ10" s="65"/>
      <c r="BA10" s="65"/>
      <c r="BB10" s="65">
        <f>データ!$W$6</f>
        <v>427.52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IMUGY2SgZJCnYBmBu9Y9U3sWnyaBYFkKDfolS/nTAlSstIEMkXtcAjkGZxMPN8KmVU54Xix1Gix0SdkXa6/t7A==" saltValue="iDhDJ6rJ0CCtyZ3zULV1w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15601</v>
      </c>
      <c r="D6" s="33">
        <f t="shared" si="3"/>
        <v>47</v>
      </c>
      <c r="E6" s="33">
        <f t="shared" si="3"/>
        <v>1</v>
      </c>
      <c r="F6" s="33">
        <f t="shared" si="3"/>
        <v>0</v>
      </c>
      <c r="G6" s="33">
        <f t="shared" si="3"/>
        <v>0</v>
      </c>
      <c r="H6" s="33" t="str">
        <f t="shared" si="3"/>
        <v>北海道　滝上町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83.85</v>
      </c>
      <c r="Q6" s="34">
        <f t="shared" si="3"/>
        <v>3560</v>
      </c>
      <c r="R6" s="34">
        <f t="shared" si="3"/>
        <v>2666</v>
      </c>
      <c r="S6" s="34">
        <f t="shared" si="3"/>
        <v>766.89</v>
      </c>
      <c r="T6" s="34">
        <f t="shared" si="3"/>
        <v>3.48</v>
      </c>
      <c r="U6" s="34">
        <f t="shared" si="3"/>
        <v>2206</v>
      </c>
      <c r="V6" s="34">
        <f t="shared" si="3"/>
        <v>5.16</v>
      </c>
      <c r="W6" s="34">
        <f t="shared" si="3"/>
        <v>427.52</v>
      </c>
      <c r="X6" s="35">
        <f>IF(X7="",NA(),X7)</f>
        <v>92.47</v>
      </c>
      <c r="Y6" s="35">
        <f t="shared" ref="Y6:AG6" si="4">IF(Y7="",NA(),Y7)</f>
        <v>106.23</v>
      </c>
      <c r="Z6" s="35">
        <f t="shared" si="4"/>
        <v>98.41</v>
      </c>
      <c r="AA6" s="35">
        <f t="shared" si="4"/>
        <v>89.7</v>
      </c>
      <c r="AB6" s="35">
        <f t="shared" si="4"/>
        <v>103.77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538.64</v>
      </c>
      <c r="BF6" s="35">
        <f t="shared" ref="BF6:BN6" si="7">IF(BF7="",NA(),BF7)</f>
        <v>513.87</v>
      </c>
      <c r="BG6" s="35">
        <f t="shared" si="7"/>
        <v>514.44000000000005</v>
      </c>
      <c r="BH6" s="35">
        <f t="shared" si="7"/>
        <v>520.65</v>
      </c>
      <c r="BI6" s="35">
        <f t="shared" si="7"/>
        <v>602.51</v>
      </c>
      <c r="BJ6" s="35">
        <f t="shared" si="7"/>
        <v>1113.76</v>
      </c>
      <c r="BK6" s="35">
        <f t="shared" si="7"/>
        <v>1125.69</v>
      </c>
      <c r="BL6" s="35">
        <f t="shared" si="7"/>
        <v>1134.67</v>
      </c>
      <c r="BM6" s="35">
        <f t="shared" si="7"/>
        <v>1144.79</v>
      </c>
      <c r="BN6" s="35">
        <f t="shared" si="7"/>
        <v>1061.58</v>
      </c>
      <c r="BO6" s="34" t="str">
        <f>IF(BO7="","",IF(BO7="-","【-】","【"&amp;SUBSTITUTE(TEXT(BO7,"#,##0.00"),"-","△")&amp;"】"))</f>
        <v>【1,141.75】</v>
      </c>
      <c r="BP6" s="35">
        <f>IF(BP7="",NA(),BP7)</f>
        <v>92.28</v>
      </c>
      <c r="BQ6" s="35">
        <f t="shared" ref="BQ6:BY6" si="8">IF(BQ7="",NA(),BQ7)</f>
        <v>106.1</v>
      </c>
      <c r="BR6" s="35">
        <f t="shared" si="8"/>
        <v>98.01</v>
      </c>
      <c r="BS6" s="35">
        <f t="shared" si="8"/>
        <v>89.33</v>
      </c>
      <c r="BT6" s="35">
        <f t="shared" si="8"/>
        <v>103.59</v>
      </c>
      <c r="BU6" s="35">
        <f t="shared" si="8"/>
        <v>34.25</v>
      </c>
      <c r="BV6" s="35">
        <f t="shared" si="8"/>
        <v>46.48</v>
      </c>
      <c r="BW6" s="35">
        <f t="shared" si="8"/>
        <v>40.6</v>
      </c>
      <c r="BX6" s="35">
        <f t="shared" si="8"/>
        <v>56.04</v>
      </c>
      <c r="BY6" s="35">
        <f t="shared" si="8"/>
        <v>58.52</v>
      </c>
      <c r="BZ6" s="34" t="str">
        <f>IF(BZ7="","",IF(BZ7="-","【-】","【"&amp;SUBSTITUTE(TEXT(BZ7,"#,##0.00"),"-","△")&amp;"】"))</f>
        <v>【54.93】</v>
      </c>
      <c r="CA6" s="35">
        <f>IF(CA7="",NA(),CA7)</f>
        <v>226.58</v>
      </c>
      <c r="CB6" s="35">
        <f t="shared" ref="CB6:CJ6" si="9">IF(CB7="",NA(),CB7)</f>
        <v>202.86</v>
      </c>
      <c r="CC6" s="35">
        <f t="shared" si="9"/>
        <v>214.61</v>
      </c>
      <c r="CD6" s="35">
        <f t="shared" si="9"/>
        <v>232.18</v>
      </c>
      <c r="CE6" s="35">
        <f t="shared" si="9"/>
        <v>199.9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58.4</v>
      </c>
      <c r="CM6" s="35">
        <f t="shared" ref="CM6:CU6" si="10">IF(CM7="",NA(),CM7)</f>
        <v>52.57</v>
      </c>
      <c r="CN6" s="35">
        <f t="shared" si="10"/>
        <v>49.26</v>
      </c>
      <c r="CO6" s="35">
        <f t="shared" si="10"/>
        <v>52.06</v>
      </c>
      <c r="CP6" s="35">
        <f t="shared" si="10"/>
        <v>50.12</v>
      </c>
      <c r="CQ6" s="35">
        <f t="shared" si="10"/>
        <v>57.55</v>
      </c>
      <c r="CR6" s="35">
        <f t="shared" si="10"/>
        <v>57.43</v>
      </c>
      <c r="CS6" s="35">
        <f t="shared" si="10"/>
        <v>57.29</v>
      </c>
      <c r="CT6" s="35">
        <f t="shared" si="10"/>
        <v>55.9</v>
      </c>
      <c r="CU6" s="35">
        <f t="shared" si="10"/>
        <v>57.3</v>
      </c>
      <c r="CV6" s="34" t="str">
        <f>IF(CV7="","",IF(CV7="-","【-】","【"&amp;SUBSTITUTE(TEXT(CV7,"#,##0.00"),"-","△")&amp;"】"))</f>
        <v>【56.91】</v>
      </c>
      <c r="CW6" s="35">
        <f>IF(CW7="",NA(),CW7)</f>
        <v>58.29</v>
      </c>
      <c r="CX6" s="35">
        <f t="shared" ref="CX6:DF6" si="11">IF(CX7="",NA(),CX7)</f>
        <v>61.46</v>
      </c>
      <c r="CY6" s="35">
        <f t="shared" si="11"/>
        <v>67.77</v>
      </c>
      <c r="CZ6" s="35">
        <f t="shared" si="11"/>
        <v>65.400000000000006</v>
      </c>
      <c r="DA6" s="35">
        <f t="shared" si="11"/>
        <v>66.040000000000006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1.96</v>
      </c>
      <c r="EE6" s="34">
        <f t="shared" ref="EE6:EM6" si="14">IF(EE7="",NA(),EE7)</f>
        <v>0</v>
      </c>
      <c r="EF6" s="35">
        <f t="shared" si="14"/>
        <v>1.65</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15601</v>
      </c>
      <c r="D7" s="37">
        <v>47</v>
      </c>
      <c r="E7" s="37">
        <v>1</v>
      </c>
      <c r="F7" s="37">
        <v>0</v>
      </c>
      <c r="G7" s="37">
        <v>0</v>
      </c>
      <c r="H7" s="37" t="s">
        <v>108</v>
      </c>
      <c r="I7" s="37" t="s">
        <v>109</v>
      </c>
      <c r="J7" s="37" t="s">
        <v>110</v>
      </c>
      <c r="K7" s="37" t="s">
        <v>111</v>
      </c>
      <c r="L7" s="37" t="s">
        <v>112</v>
      </c>
      <c r="M7" s="37" t="s">
        <v>113</v>
      </c>
      <c r="N7" s="38" t="s">
        <v>114</v>
      </c>
      <c r="O7" s="38" t="s">
        <v>115</v>
      </c>
      <c r="P7" s="38">
        <v>83.85</v>
      </c>
      <c r="Q7" s="38">
        <v>3560</v>
      </c>
      <c r="R7" s="38">
        <v>2666</v>
      </c>
      <c r="S7" s="38">
        <v>766.89</v>
      </c>
      <c r="T7" s="38">
        <v>3.48</v>
      </c>
      <c r="U7" s="38">
        <v>2206</v>
      </c>
      <c r="V7" s="38">
        <v>5.16</v>
      </c>
      <c r="W7" s="38">
        <v>427.52</v>
      </c>
      <c r="X7" s="38">
        <v>92.47</v>
      </c>
      <c r="Y7" s="38">
        <v>106.23</v>
      </c>
      <c r="Z7" s="38">
        <v>98.41</v>
      </c>
      <c r="AA7" s="38">
        <v>89.7</v>
      </c>
      <c r="AB7" s="38">
        <v>103.77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538.64</v>
      </c>
      <c r="BF7" s="38">
        <v>513.87</v>
      </c>
      <c r="BG7" s="38">
        <v>514.44000000000005</v>
      </c>
      <c r="BH7" s="38">
        <v>520.65</v>
      </c>
      <c r="BI7" s="38">
        <v>602.51</v>
      </c>
      <c r="BJ7" s="38">
        <v>1113.76</v>
      </c>
      <c r="BK7" s="38">
        <v>1125.69</v>
      </c>
      <c r="BL7" s="38">
        <v>1134.67</v>
      </c>
      <c r="BM7" s="38">
        <v>1144.79</v>
      </c>
      <c r="BN7" s="38">
        <v>1061.58</v>
      </c>
      <c r="BO7" s="38">
        <v>1141.75</v>
      </c>
      <c r="BP7" s="38">
        <v>92.28</v>
      </c>
      <c r="BQ7" s="38">
        <v>106.1</v>
      </c>
      <c r="BR7" s="38">
        <v>98.01</v>
      </c>
      <c r="BS7" s="38">
        <v>89.33</v>
      </c>
      <c r="BT7" s="38">
        <v>103.59</v>
      </c>
      <c r="BU7" s="38">
        <v>34.25</v>
      </c>
      <c r="BV7" s="38">
        <v>46.48</v>
      </c>
      <c r="BW7" s="38">
        <v>40.6</v>
      </c>
      <c r="BX7" s="38">
        <v>56.04</v>
      </c>
      <c r="BY7" s="38">
        <v>58.52</v>
      </c>
      <c r="BZ7" s="38">
        <v>54.93</v>
      </c>
      <c r="CA7" s="38">
        <v>226.58</v>
      </c>
      <c r="CB7" s="38">
        <v>202.86</v>
      </c>
      <c r="CC7" s="38">
        <v>214.61</v>
      </c>
      <c r="CD7" s="38">
        <v>232.18</v>
      </c>
      <c r="CE7" s="38">
        <v>199.9</v>
      </c>
      <c r="CF7" s="38">
        <v>501.18</v>
      </c>
      <c r="CG7" s="38">
        <v>376.61</v>
      </c>
      <c r="CH7" s="38">
        <v>440.03</v>
      </c>
      <c r="CI7" s="38">
        <v>304.35000000000002</v>
      </c>
      <c r="CJ7" s="38">
        <v>296.3</v>
      </c>
      <c r="CK7" s="38">
        <v>292.18</v>
      </c>
      <c r="CL7" s="38">
        <v>58.4</v>
      </c>
      <c r="CM7" s="38">
        <v>52.57</v>
      </c>
      <c r="CN7" s="38">
        <v>49.26</v>
      </c>
      <c r="CO7" s="38">
        <v>52.06</v>
      </c>
      <c r="CP7" s="38">
        <v>50.12</v>
      </c>
      <c r="CQ7" s="38">
        <v>57.55</v>
      </c>
      <c r="CR7" s="38">
        <v>57.43</v>
      </c>
      <c r="CS7" s="38">
        <v>57.29</v>
      </c>
      <c r="CT7" s="38">
        <v>55.9</v>
      </c>
      <c r="CU7" s="38">
        <v>57.3</v>
      </c>
      <c r="CV7" s="38">
        <v>56.91</v>
      </c>
      <c r="CW7" s="38">
        <v>58.29</v>
      </c>
      <c r="CX7" s="38">
        <v>61.46</v>
      </c>
      <c r="CY7" s="38">
        <v>67.77</v>
      </c>
      <c r="CZ7" s="38">
        <v>65.400000000000006</v>
      </c>
      <c r="DA7" s="38">
        <v>66.040000000000006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1.96</v>
      </c>
      <c r="EE7" s="38">
        <v>0</v>
      </c>
      <c r="EF7" s="38">
        <v>1.65</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2018-12-03T08:41:03Z</dcterms:created>
  <dcterms:modified xsi:type="dcterms:W3CDTF">2019-01-24T00:25:24Z</dcterms:modified>
  <cp:category/>
</cp:coreProperties>
</file>